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6" s="1"/>
  <c r="E45"/>
  <c r="F15"/>
  <c r="F46" s="1"/>
  <c r="D8" i="5" s="1"/>
  <c r="F45" i="2"/>
  <c r="G15"/>
  <c r="G46" s="1"/>
  <c r="G45"/>
  <c r="H15"/>
  <c r="H45"/>
  <c r="H46" s="1"/>
  <c r="D9" i="5" s="1"/>
  <c r="I15" i="2"/>
  <c r="I45"/>
  <c r="I46"/>
  <c r="J15"/>
  <c r="J46" s="1"/>
  <c r="J45"/>
  <c r="K15"/>
  <c r="K46" s="1"/>
  <c r="K45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4" i="5"/>
  <c r="D5"/>
  <c r="D6"/>
  <c r="D7"/>
  <c r="D10" l="1"/>
  <c r="L46" i="2"/>
  <c r="D3" i="5"/>
  <c r="L15" i="2"/>
</calcChain>
</file>

<file path=xl/sharedStrings.xml><?xml version="1.0" encoding="utf-8"?>
<sst xmlns="http://schemas.openxmlformats.org/spreadsheetml/2006/main" count="276" uniqueCount="208">
  <si>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</si>
  <si>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</si>
  <si>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</si>
  <si>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</si>
  <si>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</si>
  <si>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</si>
  <si>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</si>
  <si>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</si>
  <si>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</si>
  <si>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</si>
  <si>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</si>
  <si>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</si>
  <si>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Барвінківський районний суд Харківської області</t>
  </si>
  <si>
    <t>64701,м. Барвінково,вул. Богдана Хмельницького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</si>
  <si>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</si>
  <si>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</si>
  <si>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</si>
  <si>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</si>
  <si>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</si>
  <si>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</si>
  <si>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</si>
  <si>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</si>
  <si>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</si>
  <si>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</si>
  <si>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</si>
  <si>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</si>
  <si>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</si>
  <si>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</si>
  <si>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</si>
  <si>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</si>
  <si>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</si>
  <si>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</si>
  <si>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</si>
  <si>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</si>
  <si>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</si>
  <si>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</si>
  <si>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</si>
  <si>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</si>
  <si>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</si>
  <si>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</si>
  <si>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</si>
  <si>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</si>
  <si>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</si>
  <si>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</si>
  <si>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</si>
  <si>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</si>
  <si>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</si>
  <si>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</si>
  <si>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</si>
  <si>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</si>
  <si>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</si>
  <si>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</si>
  <si>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</si>
  <si>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</si>
  <si>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</si>
  <si>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</si>
  <si>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</si>
  <si>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</si>
  <si>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</si>
  <si>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</si>
  <si>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</si>
  <si>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</si>
  <si>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</si>
  <si>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</si>
  <si>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</si>
  <si>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</si>
  <si>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</si>
  <si>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</si>
  <si>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</si>
  <si>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</si>
  <si>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</si>
  <si>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</si>
  <si>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</si>
  <si>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</si>
  <si>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</si>
  <si>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</si>
  <si>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</si>
  <si>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</si>
  <si>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</si>
  <si>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</si>
  <si>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</si>
  <si>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</si>
  <si>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</si>
  <si>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</si>
  <si>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</si>
  <si>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</si>
  <si>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</si>
  <si>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</si>
  <si>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</si>
  <si>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</si>
  <si>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</si>
  <si>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</si>
  <si>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</si>
  <si>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</si>
  <si>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</si>
  <si>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</si>
  <si>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</si>
  <si>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</si>
  <si>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</si>
  <si>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</si>
  <si>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</si>
  <si>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</si>
  <si>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</si>
  <si>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</si>
  <si>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</si>
  <si>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</si>
  <si>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</si>
  <si>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</si>
  <si>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</si>
  <si>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</si>
  <si>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</si>
  <si>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</si>
  <si>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</si>
  <si>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</si>
  <si>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</si>
  <si>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</si>
  <si>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</si>
  <si>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</si>
  <si>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</si>
  <si>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</si>
  <si>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</si>
  <si>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</si>
  <si>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</si>
  <si>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</si>
  <si>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</si>
  <si>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</si>
  <si>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</si>
  <si>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</si>
  <si>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</si>
  <si>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</si>
  <si>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</si>
  <si>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</si>
  <si>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</si>
  <si>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</si>
  <si>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</si>
  <si>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</si>
  <si>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</si>
  <si>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</si>
  <si>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</si>
  <si>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</si>
  <si>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</si>
  <si>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</si>
  <si>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</si>
  <si>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</si>
  <si>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</si>
  <si>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</si>
  <si>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</si>
  <si>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</si>
  <si>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</si>
  <si>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</si>
  <si>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</si>
  <si>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</si>
  <si>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</si>
  <si>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</si>
  <si>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</si>
  <si>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</si>
  <si>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</si>
  <si>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</si>
  <si>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</si>
  <si>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</si>
  <si>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</si>
  <si>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</si>
  <si>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</si>
  <si>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</si>
  <si>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</si>
  <si>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</si>
  <si>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</si>
  <si>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</si>
  <si>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</si>
  <si>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</si>
  <si>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</si>
  <si>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</si>
  <si>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</si>
  <si>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</si>
  <si>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</si>
  <si>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</si>
  <si>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</si>
  <si>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</si>
  <si>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</si>
  <si>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</si>
  <si>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</si>
  <si>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</si>
  <si>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</si>
  <si>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</si>
  <si>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</si>
  <si>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</si>
  <si>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</si>
  <si>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</si>
  <si>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</si>
  <si>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</si>
  <si>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</si>
  <si>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</si>
  <si>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</si>
  <si>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</si>
  <si>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</si>
  <si>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</si>
  <si>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</si>
  <si>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</si>
  <si>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</si>
  <si>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</si>
  <si>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</si>
  <si>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</si>
  <si>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</si>
  <si>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</si>
  <si>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</si>
  <si>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</si>
  <si>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Н.І. Гайдаш</t>
  </si>
  <si>
    <t>2 квітня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</si>
</sst>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&amp;L62246C53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22</v>
      </c>
      <c r="F6" s="91">
        <v>8</v>
      </c>
      <c r="G6" s="91"/>
      <c r="H6" s="91">
        <v>8</v>
      </c>
      <c r="I6" s="91" t="s">
        <v>70</v>
      </c>
      <c r="J6" s="91">
        <v>14</v>
      </c>
      <c r="K6" s="92">
        <v>3</v>
      </c>
      <c r="L6" s="104">
        <f t="shared" ref="L6:L11" si="0">E6-F6</f>
        <v>14</v>
      </c>
    </row>
    <row r="7" spans="1:12">
      <c r="A7" s="66"/>
      <c r="B7" s="72" t="s">
        <v>33</v>
      </c>
      <c r="C7" s="81"/>
      <c r="D7" s="88">
        <v>2</v>
      </c>
      <c r="E7" s="91">
        <v>58</v>
      </c>
      <c r="F7" s="91">
        <v>58</v>
      </c>
      <c r="G7" s="91"/>
      <c r="H7" s="91">
        <v>58</v>
      </c>
      <c r="I7" s="91">
        <v>57</v>
      </c>
      <c r="J7" s="91"/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20</v>
      </c>
      <c r="F9" s="91">
        <v>20</v>
      </c>
      <c r="G9" s="91"/>
      <c r="H9" s="92">
        <v>20</v>
      </c>
      <c r="I9" s="91">
        <v>19</v>
      </c>
      <c r="J9" s="91"/>
      <c r="K9" s="92"/>
      <c r="L9" s="104">
        <f t="shared" si="0"/>
        <v>0</v>
      </c>
    </row>
    <row r="10" spans="1:12">
      <c r="A10" s="66"/>
      <c r="B10" s="72" t="s">
        <v>36</v>
      </c>
      <c r="C10" s="81"/>
      <c r="D10" s="88">
        <v>5</v>
      </c>
      <c r="E10" s="91">
        <v>1</v>
      </c>
      <c r="F10" s="91"/>
      <c r="G10" s="91"/>
      <c r="H10" s="91">
        <v>1</v>
      </c>
      <c r="I10" s="91"/>
      <c r="J10" s="91"/>
      <c r="K10" s="92"/>
      <c r="L10" s="104">
        <f t="shared" si="0"/>
        <v>1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101</v>
      </c>
      <c r="F15" s="92">
        <f t="shared" si="2"/>
        <v>86</v>
      </c>
      <c r="G15" s="92">
        <f t="shared" si="2"/>
        <v>0</v>
      </c>
      <c r="H15" s="92">
        <f t="shared" si="2"/>
        <v>87</v>
      </c>
      <c r="I15" s="92">
        <f t="shared" si="2"/>
        <v>76</v>
      </c>
      <c r="J15" s="92">
        <f t="shared" si="2"/>
        <v>14</v>
      </c>
      <c r="K15" s="92">
        <f t="shared" si="2"/>
        <v>3</v>
      </c>
      <c r="L15" s="104">
        <f t="shared" si="1"/>
        <v>15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2"/>
      <c r="L16" s="104">
        <f t="shared" si="1"/>
        <v>0</v>
      </c>
    </row>
    <row r="17" spans="1:12">
      <c r="A17" s="66"/>
      <c r="B17" s="74"/>
      <c r="C17" s="82" t="s">
        <v>58</v>
      </c>
      <c r="D17" s="88">
        <v>12</v>
      </c>
      <c r="E17" s="92">
        <v>4</v>
      </c>
      <c r="F17" s="92">
        <v>2</v>
      </c>
      <c r="G17" s="92"/>
      <c r="H17" s="92">
        <v>4</v>
      </c>
      <c r="I17" s="92">
        <v>4</v>
      </c>
      <c r="J17" s="92"/>
      <c r="K17" s="92"/>
      <c r="L17" s="104">
        <f t="shared" si="1"/>
        <v>2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>
        <v>1</v>
      </c>
      <c r="F19" s="92">
        <v>1</v>
      </c>
      <c r="G19" s="92"/>
      <c r="H19" s="92">
        <v>1</v>
      </c>
      <c r="I19" s="92">
        <v>1</v>
      </c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5</v>
      </c>
      <c r="F24" s="92">
        <v>3</v>
      </c>
      <c r="G24" s="92"/>
      <c r="H24" s="92">
        <v>5</v>
      </c>
      <c r="I24" s="92">
        <v>5</v>
      </c>
      <c r="J24" s="92"/>
      <c r="K24" s="92"/>
      <c r="L24" s="104">
        <f t="shared" si="1"/>
        <v>2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48</v>
      </c>
      <c r="F25" s="92">
        <v>48</v>
      </c>
      <c r="G25" s="92"/>
      <c r="H25" s="92">
        <v>48</v>
      </c>
      <c r="I25" s="92">
        <v>47</v>
      </c>
      <c r="J25" s="92"/>
      <c r="K25" s="92"/>
      <c r="L25" s="104">
        <f t="shared" si="1"/>
        <v>0</v>
      </c>
    </row>
    <row r="26" spans="1:12" ht="22.7" customHeight="1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78</v>
      </c>
      <c r="F27" s="92">
        <v>76</v>
      </c>
      <c r="G27" s="92"/>
      <c r="H27" s="92">
        <v>75</v>
      </c>
      <c r="I27" s="92">
        <v>69</v>
      </c>
      <c r="J27" s="92">
        <v>3</v>
      </c>
      <c r="K27" s="92"/>
      <c r="L27" s="104">
        <f t="shared" si="1"/>
        <v>2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135</v>
      </c>
      <c r="F28" s="92">
        <v>69</v>
      </c>
      <c r="G28" s="92"/>
      <c r="H28" s="92">
        <v>71</v>
      </c>
      <c r="I28" s="92">
        <v>57</v>
      </c>
      <c r="J28" s="92">
        <v>64</v>
      </c>
      <c r="K28" s="92">
        <v>3</v>
      </c>
      <c r="L28" s="104">
        <f t="shared" si="1"/>
        <v>66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31</v>
      </c>
      <c r="F29" s="92">
        <v>31</v>
      </c>
      <c r="G29" s="92"/>
      <c r="H29" s="92">
        <v>30</v>
      </c>
      <c r="I29" s="92">
        <v>28</v>
      </c>
      <c r="J29" s="92">
        <v>1</v>
      </c>
      <c r="K29" s="92"/>
      <c r="L29" s="104">
        <f t="shared" si="1"/>
        <v>0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31</v>
      </c>
      <c r="F30" s="92">
        <v>28</v>
      </c>
      <c r="G30" s="92"/>
      <c r="H30" s="92">
        <v>28</v>
      </c>
      <c r="I30" s="92">
        <v>28</v>
      </c>
      <c r="J30" s="92">
        <v>3</v>
      </c>
      <c r="K30" s="92"/>
      <c r="L30" s="104">
        <f t="shared" si="1"/>
        <v>3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3</v>
      </c>
      <c r="F31" s="92"/>
      <c r="G31" s="92"/>
      <c r="H31" s="92">
        <v>3</v>
      </c>
      <c r="I31" s="92">
        <v>1</v>
      </c>
      <c r="J31" s="92"/>
      <c r="K31" s="92"/>
      <c r="L31" s="104">
        <f t="shared" si="1"/>
        <v>3</v>
      </c>
    </row>
    <row r="32" spans="1:12" ht="26.45" customHeight="1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2</v>
      </c>
      <c r="F35" s="92">
        <v>2</v>
      </c>
      <c r="G35" s="92"/>
      <c r="H35" s="92">
        <v>1</v>
      </c>
      <c r="I35" s="92">
        <v>1</v>
      </c>
      <c r="J35" s="92">
        <v>1</v>
      </c>
      <c r="K35" s="92"/>
      <c r="L35" s="104">
        <f t="shared" si="1"/>
        <v>0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12</v>
      </c>
      <c r="F36" s="92">
        <v>12</v>
      </c>
      <c r="G36" s="92"/>
      <c r="H36" s="92">
        <v>10</v>
      </c>
      <c r="I36" s="92">
        <v>8</v>
      </c>
      <c r="J36" s="92">
        <v>2</v>
      </c>
      <c r="K36" s="92"/>
      <c r="L36" s="104">
        <f t="shared" si="1"/>
        <v>0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243</v>
      </c>
      <c r="F40" s="92">
        <v>169</v>
      </c>
      <c r="G40" s="92"/>
      <c r="H40" s="92">
        <v>169</v>
      </c>
      <c r="I40" s="92">
        <v>142</v>
      </c>
      <c r="J40" s="92">
        <v>74</v>
      </c>
      <c r="K40" s="92">
        <v>3</v>
      </c>
      <c r="L40" s="104">
        <f t="shared" si="1"/>
        <v>74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46</v>
      </c>
      <c r="F41" s="92">
        <v>44</v>
      </c>
      <c r="G41" s="92"/>
      <c r="H41" s="92">
        <v>34</v>
      </c>
      <c r="I41" s="92" t="s">
        <v>70</v>
      </c>
      <c r="J41" s="92">
        <v>12</v>
      </c>
      <c r="K41" s="92"/>
      <c r="L41" s="104">
        <f t="shared" si="1"/>
        <v>2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1</v>
      </c>
      <c r="F42" s="92">
        <v>1</v>
      </c>
      <c r="G42" s="92"/>
      <c r="H42" s="92">
        <v>1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3</v>
      </c>
      <c r="F43" s="92">
        <v>3</v>
      </c>
      <c r="G43" s="92"/>
      <c r="H43" s="92">
        <v>3</v>
      </c>
      <c r="I43" s="92">
        <v>2</v>
      </c>
      <c r="J43" s="92"/>
      <c r="K43" s="92"/>
      <c r="L43" s="104">
        <f t="shared" si="1"/>
        <v>0</v>
      </c>
    </row>
    <row r="44" spans="1:12" ht="15.95" customHeight="1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49</v>
      </c>
      <c r="F45" s="92">
        <f>F41+F43+F44</f>
        <v>47</v>
      </c>
      <c r="G45" s="92">
        <f>G41+G43+G44</f>
        <v>0</v>
      </c>
      <c r="H45" s="92">
        <f>H41+H43+H44</f>
        <v>37</v>
      </c>
      <c r="I45" s="92">
        <f>I43+I44</f>
        <v>2</v>
      </c>
      <c r="J45" s="92">
        <f>J41+J43+J44</f>
        <v>12</v>
      </c>
      <c r="K45" s="92">
        <f>K41+K43+K44</f>
        <v>0</v>
      </c>
      <c r="L45" s="104">
        <f t="shared" si="1"/>
        <v>2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398</v>
      </c>
      <c r="F46" s="92">
        <f t="shared" si="3"/>
        <v>305</v>
      </c>
      <c r="G46" s="92">
        <f t="shared" si="3"/>
        <v>0</v>
      </c>
      <c r="H46" s="92">
        <f t="shared" si="3"/>
        <v>298</v>
      </c>
      <c r="I46" s="92">
        <f t="shared" si="3"/>
        <v>225</v>
      </c>
      <c r="J46" s="92">
        <f t="shared" si="3"/>
        <v>100</v>
      </c>
      <c r="K46" s="92">
        <f t="shared" si="3"/>
        <v>6</v>
      </c>
      <c r="L46" s="104">
        <f t="shared" si="1"/>
        <v>93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01.01.2020, Кінець періоду: 31.03.2020&amp;L62246C53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1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13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1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5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1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2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>
        <v>1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/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/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>
        <v>1</v>
      </c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/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2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9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2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12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6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3</v>
      </c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3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/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>
        <v>1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>
        <v>1</v>
      </c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Барвінківський районний суд Харківської області, 
Початок періоду: 01.01.2020, Кінець періоду: 31.03.2020&amp;L62246C53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8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8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/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4</v>
      </c>
      <c r="J10" s="50"/>
    </row>
    <row r="11" spans="1:10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>
        <v>1</v>
      </c>
      <c r="J11" s="50"/>
    </row>
    <row r="12" spans="1:10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2</v>
      </c>
      <c r="J19" s="50"/>
    </row>
    <row r="20" spans="1:10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48</v>
      </c>
      <c r="J20" s="50"/>
    </row>
    <row r="21" spans="1:10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3</v>
      </c>
      <c r="J21" s="50"/>
    </row>
    <row r="22" spans="1:10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15</v>
      </c>
      <c r="J22" s="50"/>
    </row>
    <row r="23" spans="1:10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1</v>
      </c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2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5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16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198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45</v>
      </c>
      <c r="J39" s="50"/>
    </row>
    <row r="40" spans="1:10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3053556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933083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</v>
      </c>
      <c r="J44" s="50"/>
    </row>
    <row r="45" spans="1:10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2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4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3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83</v>
      </c>
      <c r="F55" s="92">
        <v>2</v>
      </c>
      <c r="G55" s="92">
        <v>2</v>
      </c>
      <c r="H55" s="92"/>
      <c r="I55" s="92"/>
      <c r="J55" s="50"/>
    </row>
    <row r="56" spans="1:10">
      <c r="A56" s="128" t="s">
        <v>131</v>
      </c>
      <c r="B56" s="128"/>
      <c r="C56" s="128"/>
      <c r="D56" s="128"/>
      <c r="E56" s="92">
        <v>3</v>
      </c>
      <c r="F56" s="92">
        <v>2</v>
      </c>
      <c r="G56" s="92"/>
      <c r="H56" s="92"/>
      <c r="I56" s="92"/>
      <c r="J56" s="50"/>
    </row>
    <row r="57" spans="1:10">
      <c r="A57" s="128" t="s">
        <v>132</v>
      </c>
      <c r="B57" s="128"/>
      <c r="C57" s="128"/>
      <c r="D57" s="128"/>
      <c r="E57" s="92">
        <v>157</v>
      </c>
      <c r="F57" s="92">
        <v>10</v>
      </c>
      <c r="G57" s="92">
        <v>2</v>
      </c>
      <c r="H57" s="92"/>
      <c r="I57" s="92"/>
      <c r="J57" s="50"/>
    </row>
    <row r="58" spans="1:10">
      <c r="A58" s="128" t="s">
        <v>133</v>
      </c>
      <c r="B58" s="128"/>
      <c r="C58" s="128"/>
      <c r="D58" s="128"/>
      <c r="E58" s="92">
        <v>36</v>
      </c>
      <c r="F58" s="92">
        <v>1</v>
      </c>
      <c r="G58" s="92"/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>
      <c r="A62" s="114" t="s">
        <v>136</v>
      </c>
      <c r="B62" s="127"/>
      <c r="C62" s="127"/>
      <c r="D62" s="127"/>
      <c r="E62" s="145"/>
      <c r="F62" s="195">
        <v>94</v>
      </c>
      <c r="G62" s="207">
        <v>695045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69</v>
      </c>
      <c r="G63" s="208">
        <v>667802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25</v>
      </c>
      <c r="G64" s="208">
        <v>27243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30</v>
      </c>
      <c r="G65" s="207">
        <v>8970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01.01.2020, Кінець періоду: 31.03.2020&amp;L62246C53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6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21.428571428571427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4.0540540540540544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97.704918032786878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149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199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23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18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67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28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9</v>
      </c>
      <c r="E15" s="237"/>
    </row>
    <row r="16" spans="1:5">
      <c r="A16" s="221"/>
      <c r="B16" s="221"/>
      <c r="C16" s="89"/>
      <c r="D16" s="89"/>
    </row>
    <row r="17" spans="1:7">
      <c r="A17" s="222"/>
      <c r="B17" s="222"/>
      <c r="C17" s="232"/>
      <c r="D17" s="232"/>
    </row>
    <row r="18" spans="1:7">
      <c r="A18" s="223" t="s">
        <v>195</v>
      </c>
      <c r="B18" s="223"/>
      <c r="C18" s="233"/>
      <c r="D18" s="233"/>
    </row>
    <row r="19" spans="1:7" ht="15.95" customHeight="1">
      <c r="A19" s="224"/>
      <c r="B19" s="230" t="s">
        <v>204</v>
      </c>
      <c r="C19" s="234" t="s">
        <v>205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206</v>
      </c>
      <c r="D21" s="233"/>
      <c r="G21" s="238"/>
    </row>
    <row r="22" spans="1:7" ht="15.95" customHeight="1">
      <c r="A22" s="226"/>
      <c r="B22" s="230" t="s">
        <v>204</v>
      </c>
      <c r="C22" s="234" t="s">
        <v>205</v>
      </c>
      <c r="D22" s="234"/>
    </row>
    <row r="23" spans="1:7" ht="12.95" customHeight="1">
      <c r="A23" s="227" t="s">
        <v>197</v>
      </c>
      <c r="B23" s="231"/>
      <c r="C23" s="235"/>
      <c r="D23" s="235"/>
    </row>
    <row r="24" spans="1:7" ht="12.95" customHeight="1">
      <c r="A24" s="228" t="s">
        <v>198</v>
      </c>
      <c r="B24" s="231"/>
      <c r="C24" s="172"/>
      <c r="D24" s="172"/>
    </row>
    <row r="25" spans="1:7" ht="12.95" customHeight="1">
      <c r="A25" s="227" t="s">
        <v>199</v>
      </c>
      <c r="B25" s="231"/>
      <c r="C25" s="172"/>
      <c r="D25" s="172"/>
    </row>
    <row r="26" spans="1:7" ht="15.95" customHeight="1">
      <c r="C26" s="89"/>
      <c r="D26" s="89"/>
    </row>
    <row r="27" spans="1:7" ht="12.95" customHeight="1">
      <c r="C27" s="236" t="s">
        <v>207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Барвінківський районний суд Харківської області, 
Початок періоду: 01.01.2020, Кінець періоду: 31.03.2020&amp;L62246C53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2021-09-21T07:01:10Z</dcterms:created>
  <dcterms:modified xsi:type="dcterms:W3CDTF">2021-09-21T07:01:10Z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62246C53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